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u\Documents\WPS Cloud Files\.480090229\cachedata\EB9959ACCCAA44B499265256517872B7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<sst xmlns="http://schemas.openxmlformats.org/spreadsheetml/2006/main" count="30" uniqueCount="26">
  <si>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第十四期食品安全知识远程培训报名表</t>
  </si>
  <si>
    <t>序号</t>
  </si>
  <si>
    <t>姓名</t>
  </si>
  <si>
    <t>身份证号</t>
  </si>
  <si>
    <t>手机号</t>
  </si>
  <si>
    <t>所属学校</t>
  </si>
  <si>
    <t>所属部门               （中心机关或食堂或小卖部）</t>
  </si>
  <si>
    <t>所属片区</t>
  </si>
  <si>
    <r>
      <rPr>
        <b/>
        <sz val="11"/>
        <color theme="1"/>
        <rFont val="宋体"/>
        <charset val="134"/>
        <scheme val="minor"/>
      </rPr>
      <t xml:space="preserve">岗位                                </t>
    </r>
    <r>
      <rPr>
        <b/>
        <sz val="11"/>
        <color rgb="FFFF0000"/>
        <rFont val="宋体"/>
        <charset val="134"/>
        <scheme val="minor"/>
      </rPr>
      <t>（请选择右下角下拉选项：            管理人员、厨师、厨工、专间、保洁洗碗工）</t>
    </r>
  </si>
  <si>
    <r>
      <rPr>
        <b/>
        <sz val="11"/>
        <color theme="1"/>
        <rFont val="宋体"/>
        <charset val="134"/>
        <scheme val="minor"/>
      </rPr>
      <t xml:space="preserve"> 角色                                </t>
    </r>
    <r>
      <rPr>
        <b/>
        <sz val="11"/>
        <color rgb="FF00B0F0"/>
        <rFont val="宋体"/>
        <charset val="134"/>
        <scheme val="minor"/>
      </rPr>
      <t>（自动生成，无需填写）</t>
    </r>
    <r>
      <rPr>
        <b/>
        <sz val="11"/>
        <color rgb="FFFF0000"/>
        <rFont val="宋体"/>
        <charset val="134"/>
        <scheme val="minor"/>
      </rPr>
      <t xml:space="preserve">                   </t>
    </r>
  </si>
  <si>
    <r>
      <rPr>
        <b/>
        <sz val="11"/>
        <color theme="1"/>
        <rFont val="宋体"/>
        <charset val="134"/>
        <scheme val="minor"/>
      </rPr>
      <t xml:space="preserve">是否参加过协会往期培训                </t>
    </r>
    <r>
      <rPr>
        <b/>
        <sz val="11"/>
        <color rgb="FFFF0000"/>
        <rFont val="宋体"/>
        <charset val="134"/>
        <scheme val="minor"/>
      </rPr>
      <t>（请选择右下角下拉选项）</t>
    </r>
  </si>
  <si>
    <r>
      <rPr>
        <b/>
        <sz val="11"/>
        <rFont val="宋体"/>
        <charset val="134"/>
        <scheme val="minor"/>
      </rPr>
      <t xml:space="preserve">未通过第十二期考试                </t>
    </r>
    <r>
      <rPr>
        <b/>
        <sz val="11"/>
        <color rgb="FFFF0000"/>
        <rFont val="宋体"/>
        <charset val="134"/>
        <scheme val="minor"/>
      </rPr>
      <t>（未通过请选择  “是”其余不选）</t>
    </r>
  </si>
  <si>
    <r>
      <rPr>
        <b/>
        <sz val="11"/>
        <color theme="1"/>
        <rFont val="宋体"/>
        <charset val="134"/>
        <scheme val="minor"/>
      </rPr>
      <t xml:space="preserve">缴费金额             </t>
    </r>
    <r>
      <rPr>
        <b/>
        <sz val="11"/>
        <color rgb="FF00B0F0"/>
        <rFont val="宋体"/>
        <charset val="134"/>
        <scheme val="minor"/>
      </rPr>
      <t>（自动生成，无需填写）</t>
    </r>
  </si>
  <si>
    <t>接收发票邮箱</t>
  </si>
  <si>
    <t>岗位</t>
  </si>
  <si>
    <t>角色</t>
  </si>
  <si>
    <t>管理人员</t>
  </si>
  <si>
    <t>厨师</t>
  </si>
  <si>
    <t>操作人员</t>
  </si>
  <si>
    <t>厨工</t>
  </si>
  <si>
    <t>专间</t>
  </si>
  <si>
    <t>保洁洗碗工</t>
  </si>
  <si>
    <t>培训费合计：</t>
  </si>
  <si>
    <t>单位（饮食中心或企业）负责人签字：                                 单位（饮食中心或企业）盖章                                   填表日期：       年     月    日</t>
  </si>
  <si>
    <t xml:space="preserve">注：1、管理人员包括：饮食中心负责人、餐饮企业管理人员、餐厅经理、厨师长、库管、食品安全监管员、饮食中心质检和办公室人员、小卖部负责人。     </t>
  </si>
  <si>
    <t xml:space="preserve">    2、 操作人员包括：厨师、厨工、洗碗保洁（含小卖部员工）、凉菜间操作四类。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</si>
</sst>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color rgb="FF00B0F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hidden="1"/>
    </xf>
    <xf numFmtId="0" fontId="0" fillId="0" borderId="0" xfId="0" applyProtection="1">
      <alignment vertical="center"/>
      <protection hidden="1"/>
    </xf>
    <xf numFmtId="0" fontId="0" fillId="0" borderId="1" xfId="0" applyFont="1" applyBorder="1" applyProtection="1">
      <alignment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0" fillId="0" borderId="1" xfId="0" applyFill="1" applyBorder="1" applyAlignment="1" applyProtection="1">
      <alignment vertical="center"/>
      <protection hidden="1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right" vertical="center"/>
      <protection locked="0"/>
    </xf>
    <xf numFmtId="0" fontId="0" fillId="0" borderId="4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0"/>
  <sheetViews>
    <sheetView tabSelected="1" zoomScale="85" zoomScaleNormal="85" workbookViewId="0">
      <selection activeCell="B1" sqref="B1:L1"/>
    </sheetView>
  </sheetViews>
  <sheetFormatPr defaultColWidth="9" defaultRowHeight="13.5"/>
  <cols>
    <col min="1" max="1" width="5.375" customWidth="1"/>
    <col min="2" max="2" width="12" customWidth="1"/>
    <col min="3" max="3" width="27.7" customWidth="1"/>
    <col min="4" max="4" width="18.5" customWidth="1"/>
    <col min="5" max="5" width="18.075" customWidth="1"/>
    <col min="6" max="6" width="16.1333333333333" customWidth="1"/>
    <col min="7" max="7" width="11.625" customWidth="1"/>
    <col min="8" max="8" width="26.3083333333333" style="1" customWidth="1"/>
    <col min="9" max="9" width="15.5" style="1" customWidth="1"/>
    <col min="10" max="10" width="13.7916666666667" style="1" customWidth="1"/>
    <col min="11" max="11" width="19.7833333333333" style="1" customWidth="1"/>
    <col min="12" max="12" width="14.5333333333333" style="1" customWidth="1"/>
    <col min="13" max="23" width="12.5" style="1" customWidth="1"/>
    <col min="24" max="24" width="6.25833333333333" customWidth="1"/>
    <col min="25" max="25" width="10.5" hidden="1" customWidth="1"/>
    <col min="26" max="26" width="9" hidden="1" customWidth="1"/>
  </cols>
  <sheetData>
    <row r="1" ht="53.1" customHeight="1" spans="1:28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65" customHeight="1" spans="1:28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4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4" t="s">
        <v>13</v>
      </c>
      <c r="N2" s="8"/>
      <c r="O2" s="8"/>
      <c r="P2" s="8"/>
      <c r="Q2" s="8"/>
      <c r="R2" s="8"/>
      <c r="S2" s="8"/>
      <c r="T2" s="8"/>
      <c r="U2" s="8"/>
      <c r="V2" s="8"/>
      <c r="W2" s="8"/>
      <c r="Y2" s="9"/>
      <c r="Z2" s="9"/>
      <c r="AA2" s="10"/>
      <c r="AB2" s="10"/>
    </row>
    <row r="3" ht="23.1" customHeight="1" spans="1:28">
      <c r="A3" s="11"/>
      <c r="B3" s="11"/>
      <c r="C3" s="11"/>
      <c r="D3" s="11"/>
      <c r="E3" s="11"/>
      <c r="F3" s="11"/>
      <c r="G3" s="11"/>
      <c r="H3" s="12"/>
      <c r="I3" s="13" t="e">
        <f>VLOOKUP($H$3:$H$56,$Y$4:$Z$8,2,0)</f>
        <v>#N/A</v>
      </c>
      <c r="J3" s="12"/>
      <c r="K3" s="12"/>
      <c r="L3" s="13" t="e">
        <f>IF(AND(J3="是",K3="是"),0,IF(AND(I3="管理人员",J3="否"),280,IF(AND(I3="管理人员",J3="是"),112,IF(AND(I3="操作人员",J3="否"),98,IF(AND(I3="操作人员",J3="是"),39,)))))</f>
        <v>#N/A</v>
      </c>
      <c r="M3" s="14"/>
      <c r="N3" s="15"/>
      <c r="O3" s="15"/>
      <c r="P3" s="15"/>
      <c r="Q3" s="15"/>
      <c r="R3" s="15"/>
      <c r="S3" s="15"/>
      <c r="T3" s="15"/>
      <c r="U3" s="15"/>
      <c r="V3" s="15"/>
      <c r="W3" s="15"/>
      <c r="Y3" s="16" t="s">
        <v>14</v>
      </c>
      <c r="Z3" s="16" t="s">
        <v>15</v>
      </c>
      <c r="AA3" s="10"/>
      <c r="AB3" s="10"/>
    </row>
    <row r="4" ht="23.1" customHeight="1" spans="1:28">
      <c r="A4" s="11"/>
      <c r="B4" s="11"/>
      <c r="C4" s="11"/>
      <c r="D4" s="11"/>
      <c r="E4" s="11"/>
      <c r="F4" s="11"/>
      <c r="G4" s="11"/>
      <c r="H4" s="12"/>
      <c r="I4" s="13" t="e">
        <f t="shared" ref="I4:I13" si="0">VLOOKUP($H$3:$H$56,$Y$4:$Z$8,2,0)</f>
        <v>#N/A</v>
      </c>
      <c r="J4" s="12"/>
      <c r="K4" s="12"/>
      <c r="L4" s="13" t="e">
        <f>IF(AND(J4="是",K4="是"),0,IF(AND(I4="管理人员",J4="否"),280,IF(AND(I4="管理人员",J4="是"),112,IF(AND(I4="操作人员",J4="否"),98,IF(AND(I4="操作人员",J4="是"),39,)))))</f>
        <v>#N/A</v>
      </c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Y4" s="17" t="s">
        <v>16</v>
      </c>
      <c r="Z4" s="17" t="s">
        <v>16</v>
      </c>
      <c r="AA4" s="10"/>
      <c r="AB4" s="10"/>
    </row>
    <row r="5" ht="23.1" customHeight="1" spans="1:28">
      <c r="A5" s="11"/>
      <c r="B5" s="11"/>
      <c r="C5" s="11"/>
      <c r="D5" s="11"/>
      <c r="E5" s="11"/>
      <c r="F5" s="11"/>
      <c r="G5" s="11"/>
      <c r="H5" s="12"/>
      <c r="I5" s="13" t="e">
        <f t="shared" si="0"/>
        <v>#N/A</v>
      </c>
      <c r="J5" s="12"/>
      <c r="K5" s="12"/>
      <c r="L5" s="13" t="e">
        <f>IF(AND(I5="管理人员",J5="否"),280,IF(AND(I5="操作人员",J5="否"),98,IF(AND(I5="管理人员",J5="是"),112,IF(AND(I5="操作人员",J5="是"),39,IF(AND(J5="是",K5="是"),0,)))))</f>
        <v>#N/A</v>
      </c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  <c r="Y5" s="17" t="s">
        <v>17</v>
      </c>
      <c r="Z5" s="17" t="s">
        <v>18</v>
      </c>
      <c r="AA5" s="10"/>
      <c r="AB5" s="10"/>
    </row>
    <row r="6" ht="23.1" customHeight="1" spans="1:28">
      <c r="A6" s="11"/>
      <c r="B6" s="11"/>
      <c r="C6" s="11"/>
      <c r="D6" s="11"/>
      <c r="E6" s="11"/>
      <c r="F6" s="11"/>
      <c r="G6" s="11"/>
      <c r="H6" s="12"/>
      <c r="I6" s="13" t="e">
        <f t="shared" si="0"/>
        <v>#N/A</v>
      </c>
      <c r="J6" s="12"/>
      <c r="K6" s="12"/>
      <c r="L6" s="13" t="e">
        <f>IF(AND(I6="管理人员",J6="否"),280,IF(AND(I6="操作人员",J6="否"),98,IF(AND(I6="管理人员",K6="是"),112,IF(AND(I6="操作人员",K6="是"),39,IF(AND(J6="是",K6="否"),0,)))))</f>
        <v>#N/A</v>
      </c>
      <c r="M6" s="14"/>
      <c r="N6" s="15"/>
      <c r="O6" s="15"/>
      <c r="P6" s="15"/>
      <c r="Q6" s="15"/>
      <c r="R6" s="15"/>
      <c r="S6" s="15"/>
      <c r="T6" s="15"/>
      <c r="U6" s="15"/>
      <c r="V6" s="15"/>
      <c r="W6" s="15"/>
      <c r="Y6" s="17" t="s">
        <v>19</v>
      </c>
      <c r="Z6" s="17" t="s">
        <v>18</v>
      </c>
      <c r="AA6" s="10"/>
      <c r="AB6" s="10"/>
    </row>
    <row r="7" ht="23.1" customHeight="1" spans="1:28">
      <c r="A7" s="11"/>
      <c r="B7" s="11"/>
      <c r="C7" s="11"/>
      <c r="D7" s="11"/>
      <c r="E7" s="11"/>
      <c r="F7" s="11"/>
      <c r="G7" s="11"/>
      <c r="H7" s="12"/>
      <c r="I7" s="13" t="e">
        <f t="shared" si="0"/>
        <v>#N/A</v>
      </c>
      <c r="J7" s="12"/>
      <c r="K7" s="12"/>
      <c r="L7" s="13" t="e">
        <f t="shared" ref="L5:L36" si="1">IF(AND(I7="管理人员",J7="否"),280,IF(AND(I7="操作人员",J7="否"),98,IF(AND(I7="管理人员",K7="是"),112,IF(AND(I7="操作人员",K7="是"),39,IF(AND(J7="是",K7="否"),0,)))))</f>
        <v>#N/A</v>
      </c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  <c r="Y7" s="17" t="s">
        <v>20</v>
      </c>
      <c r="Z7" s="17" t="s">
        <v>18</v>
      </c>
      <c r="AA7" s="10"/>
      <c r="AB7" s="10"/>
    </row>
    <row r="8" ht="23.1" customHeight="1" spans="1:28">
      <c r="A8" s="11"/>
      <c r="B8" s="11"/>
      <c r="C8" s="11"/>
      <c r="D8" s="11"/>
      <c r="E8" s="11"/>
      <c r="F8" s="11"/>
      <c r="G8" s="11"/>
      <c r="H8" s="12"/>
      <c r="I8" s="13" t="e">
        <f t="shared" si="0"/>
        <v>#N/A</v>
      </c>
      <c r="J8" s="12"/>
      <c r="K8" s="12"/>
      <c r="L8" s="13" t="e">
        <f t="shared" si="1"/>
        <v>#N/A</v>
      </c>
      <c r="M8" s="14"/>
      <c r="N8" s="15"/>
      <c r="O8" s="15"/>
      <c r="P8" s="15"/>
      <c r="Q8" s="15"/>
      <c r="R8" s="15"/>
      <c r="S8" s="15"/>
      <c r="T8" s="15"/>
      <c r="U8" s="15"/>
      <c r="V8" s="15"/>
      <c r="W8" s="15"/>
      <c r="Y8" s="17" t="s">
        <v>21</v>
      </c>
      <c r="Z8" s="17" t="s">
        <v>18</v>
      </c>
      <c r="AA8" s="10"/>
      <c r="AB8" s="10"/>
    </row>
    <row r="9" ht="23.1" customHeight="1" spans="1:28">
      <c r="A9" s="11"/>
      <c r="B9" s="11"/>
      <c r="C9" s="11"/>
      <c r="D9" s="11"/>
      <c r="E9" s="11"/>
      <c r="F9" s="11"/>
      <c r="G9" s="11"/>
      <c r="H9" s="12"/>
      <c r="I9" s="13" t="e">
        <f t="shared" si="0"/>
        <v>#N/A</v>
      </c>
      <c r="J9" s="12"/>
      <c r="K9" s="12"/>
      <c r="L9" s="13" t="e">
        <f t="shared" si="1"/>
        <v>#N/A</v>
      </c>
      <c r="M9" s="14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ht="23.1" customHeight="1" spans="1:28">
      <c r="A10" s="11"/>
      <c r="B10" s="11"/>
      <c r="C10" s="11"/>
      <c r="D10" s="11"/>
      <c r="E10" s="11"/>
      <c r="F10" s="11"/>
      <c r="G10" s="11"/>
      <c r="H10" s="12"/>
      <c r="I10" s="13" t="e">
        <f t="shared" si="0"/>
        <v>#N/A</v>
      </c>
      <c r="J10" s="12"/>
      <c r="K10" s="12"/>
      <c r="L10" s="13" t="e">
        <f t="shared" si="1"/>
        <v>#N/A</v>
      </c>
      <c r="M10" s="14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ht="23.1" customHeight="1" spans="1:28">
      <c r="A11" s="11"/>
      <c r="B11" s="11"/>
      <c r="C11" s="11"/>
      <c r="D11" s="11"/>
      <c r="E11" s="11"/>
      <c r="F11" s="11"/>
      <c r="G11" s="11"/>
      <c r="H11" s="12"/>
      <c r="I11" s="13" t="e">
        <f t="shared" si="0"/>
        <v>#N/A</v>
      </c>
      <c r="J11" s="12"/>
      <c r="K11" s="12"/>
      <c r="L11" s="13" t="e">
        <f t="shared" si="1"/>
        <v>#N/A</v>
      </c>
      <c r="M11" s="14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ht="23.1" customHeight="1" spans="1:28">
      <c r="A12" s="11"/>
      <c r="B12" s="11"/>
      <c r="C12" s="11"/>
      <c r="D12" s="11"/>
      <c r="E12" s="11"/>
      <c r="F12" s="11"/>
      <c r="G12" s="11"/>
      <c r="H12" s="12"/>
      <c r="I12" s="13" t="e">
        <f t="shared" si="0"/>
        <v>#N/A</v>
      </c>
      <c r="J12" s="12"/>
      <c r="K12" s="12"/>
      <c r="L12" s="13" t="e">
        <f t="shared" si="1"/>
        <v>#N/A</v>
      </c>
      <c r="M12" s="14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ht="23.1" customHeight="1" spans="1:28">
      <c r="A13" s="11"/>
      <c r="B13" s="11"/>
      <c r="C13" s="11"/>
      <c r="D13" s="11"/>
      <c r="E13" s="11"/>
      <c r="F13" s="11"/>
      <c r="G13" s="11"/>
      <c r="H13" s="12"/>
      <c r="I13" s="13" t="e">
        <f t="shared" si="0"/>
        <v>#N/A</v>
      </c>
      <c r="J13" s="12"/>
      <c r="K13" s="12"/>
      <c r="L13" s="13" t="e">
        <f t="shared" si="1"/>
        <v>#N/A</v>
      </c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ht="23.1" customHeight="1" spans="1:28">
      <c r="A14" s="11"/>
      <c r="B14" s="11"/>
      <c r="C14" s="11"/>
      <c r="D14" s="11"/>
      <c r="E14" s="11"/>
      <c r="F14" s="11"/>
      <c r="G14" s="11"/>
      <c r="H14" s="12"/>
      <c r="I14" s="13" t="e">
        <f t="shared" ref="I14:I23" si="2">VLOOKUP($H$3:$H$56,$Y$4:$Z$8,2,0)</f>
        <v>#N/A</v>
      </c>
      <c r="J14" s="12"/>
      <c r="K14" s="12"/>
      <c r="L14" s="13" t="e">
        <f t="shared" si="1"/>
        <v>#N/A</v>
      </c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ht="23.1" customHeight="1" spans="1:28">
      <c r="A15" s="11"/>
      <c r="B15" s="11"/>
      <c r="C15" s="11"/>
      <c r="D15" s="11"/>
      <c r="E15" s="11"/>
      <c r="F15" s="11"/>
      <c r="G15" s="11"/>
      <c r="H15" s="12"/>
      <c r="I15" s="13" t="e">
        <f t="shared" si="2"/>
        <v>#N/A</v>
      </c>
      <c r="J15" s="12"/>
      <c r="K15" s="12"/>
      <c r="L15" s="13" t="e">
        <f t="shared" si="1"/>
        <v>#N/A</v>
      </c>
      <c r="M15" s="14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ht="23.1" customHeight="1" spans="1:28">
      <c r="A16" s="11"/>
      <c r="B16" s="11"/>
      <c r="C16" s="11"/>
      <c r="D16" s="11"/>
      <c r="E16" s="11"/>
      <c r="F16" s="11"/>
      <c r="G16" s="11"/>
      <c r="H16" s="12"/>
      <c r="I16" s="13" t="e">
        <f t="shared" si="2"/>
        <v>#N/A</v>
      </c>
      <c r="J16" s="12"/>
      <c r="K16" s="12"/>
      <c r="L16" s="13" t="e">
        <f t="shared" si="1"/>
        <v>#N/A</v>
      </c>
      <c r="M16" s="14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ht="23.1" customHeight="1" spans="1:23">
      <c r="A17" s="11"/>
      <c r="B17" s="11"/>
      <c r="C17" s="11"/>
      <c r="D17" s="11"/>
      <c r="E17" s="11"/>
      <c r="F17" s="11"/>
      <c r="G17" s="11"/>
      <c r="H17" s="12"/>
      <c r="I17" s="13" t="e">
        <f t="shared" si="2"/>
        <v>#N/A</v>
      </c>
      <c r="J17" s="12"/>
      <c r="K17" s="12"/>
      <c r="L17" s="13" t="e">
        <f t="shared" si="1"/>
        <v>#N/A</v>
      </c>
      <c r="M17" s="14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ht="23.1" customHeight="1" spans="1:23">
      <c r="A18" s="11"/>
      <c r="B18" s="11"/>
      <c r="C18" s="11"/>
      <c r="D18" s="11"/>
      <c r="E18" s="11"/>
      <c r="F18" s="11"/>
      <c r="G18" s="11"/>
      <c r="H18" s="12"/>
      <c r="I18" s="13" t="e">
        <f t="shared" si="2"/>
        <v>#N/A</v>
      </c>
      <c r="J18" s="12"/>
      <c r="K18" s="12"/>
      <c r="L18" s="13" t="e">
        <f t="shared" si="1"/>
        <v>#N/A</v>
      </c>
      <c r="M18" s="14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23.1" customHeight="1" spans="1:23">
      <c r="A19" s="11"/>
      <c r="B19" s="11"/>
      <c r="C19" s="11"/>
      <c r="D19" s="11"/>
      <c r="E19" s="11"/>
      <c r="F19" s="11"/>
      <c r="G19" s="11"/>
      <c r="H19" s="12"/>
      <c r="I19" s="13" t="e">
        <f t="shared" si="2"/>
        <v>#N/A</v>
      </c>
      <c r="J19" s="12"/>
      <c r="K19" s="12"/>
      <c r="L19" s="13" t="e">
        <f t="shared" si="1"/>
        <v>#N/A</v>
      </c>
      <c r="M19" s="14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ht="23.1" customHeight="1" spans="1:23">
      <c r="A20" s="11"/>
      <c r="B20" s="11"/>
      <c r="C20" s="11"/>
      <c r="D20" s="11"/>
      <c r="E20" s="11"/>
      <c r="F20" s="11"/>
      <c r="G20" s="11"/>
      <c r="H20" s="12"/>
      <c r="I20" s="13" t="e">
        <f t="shared" si="2"/>
        <v>#N/A</v>
      </c>
      <c r="J20" s="12"/>
      <c r="K20" s="12"/>
      <c r="L20" s="13" t="e">
        <f t="shared" si="1"/>
        <v>#N/A</v>
      </c>
      <c r="M20" s="14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ht="23.1" customHeight="1" spans="1:23">
      <c r="A21" s="11"/>
      <c r="B21" s="11"/>
      <c r="C21" s="11"/>
      <c r="D21" s="11"/>
      <c r="E21" s="11"/>
      <c r="F21" s="11"/>
      <c r="G21" s="11"/>
      <c r="H21" s="12"/>
      <c r="I21" s="13" t="e">
        <f t="shared" si="2"/>
        <v>#N/A</v>
      </c>
      <c r="J21" s="12"/>
      <c r="K21" s="12"/>
      <c r="L21" s="13" t="e">
        <f t="shared" si="1"/>
        <v>#N/A</v>
      </c>
      <c r="M21" s="14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ht="23.1" customHeight="1" spans="1:23">
      <c r="A22" s="11"/>
      <c r="B22" s="11"/>
      <c r="C22" s="11"/>
      <c r="D22" s="11"/>
      <c r="E22" s="11"/>
      <c r="F22" s="11"/>
      <c r="G22" s="11"/>
      <c r="H22" s="12"/>
      <c r="I22" s="13" t="e">
        <f t="shared" si="2"/>
        <v>#N/A</v>
      </c>
      <c r="J22" s="12"/>
      <c r="K22" s="12"/>
      <c r="L22" s="13" t="e">
        <f t="shared" si="1"/>
        <v>#N/A</v>
      </c>
      <c r="M22" s="14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ht="23.1" customHeight="1" spans="1:23">
      <c r="A23" s="11"/>
      <c r="B23" s="11"/>
      <c r="C23" s="11"/>
      <c r="D23" s="11"/>
      <c r="E23" s="11"/>
      <c r="F23" s="11"/>
      <c r="G23" s="11"/>
      <c r="H23" s="12"/>
      <c r="I23" s="13" t="e">
        <f t="shared" si="2"/>
        <v>#N/A</v>
      </c>
      <c r="J23" s="12"/>
      <c r="K23" s="12"/>
      <c r="L23" s="13" t="e">
        <f t="shared" si="1"/>
        <v>#N/A</v>
      </c>
      <c r="M23" s="14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ht="23.1" customHeight="1" spans="1:23">
      <c r="A24" s="11"/>
      <c r="B24" s="11"/>
      <c r="C24" s="11"/>
      <c r="D24" s="11"/>
      <c r="E24" s="11"/>
      <c r="F24" s="11"/>
      <c r="G24" s="11"/>
      <c r="H24" s="12"/>
      <c r="I24" s="13" t="e">
        <f t="shared" ref="I24:I33" si="3">VLOOKUP($H$3:$H$56,$Y$4:$Z$8,2,0)</f>
        <v>#N/A</v>
      </c>
      <c r="J24" s="12"/>
      <c r="K24" s="12"/>
      <c r="L24" s="13" t="e">
        <f t="shared" si="1"/>
        <v>#N/A</v>
      </c>
      <c r="M24" s="14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ht="23.1" customHeight="1" spans="1:23">
      <c r="A25" s="11"/>
      <c r="B25" s="11"/>
      <c r="C25" s="11"/>
      <c r="D25" s="11"/>
      <c r="E25" s="11"/>
      <c r="F25" s="11"/>
      <c r="G25" s="11"/>
      <c r="H25" s="12"/>
      <c r="I25" s="13" t="e">
        <f t="shared" si="3"/>
        <v>#N/A</v>
      </c>
      <c r="J25" s="12"/>
      <c r="K25" s="12"/>
      <c r="L25" s="13" t="e">
        <f t="shared" si="1"/>
        <v>#N/A</v>
      </c>
      <c r="M25" s="14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ht="23.1" customHeight="1" spans="1:23">
      <c r="A26" s="11"/>
      <c r="B26" s="11"/>
      <c r="C26" s="11"/>
      <c r="D26" s="11"/>
      <c r="E26" s="11"/>
      <c r="F26" s="11"/>
      <c r="G26" s="11"/>
      <c r="H26" s="12"/>
      <c r="I26" s="13" t="e">
        <f t="shared" si="3"/>
        <v>#N/A</v>
      </c>
      <c r="J26" s="12"/>
      <c r="K26" s="12"/>
      <c r="L26" s="13" t="e">
        <f t="shared" si="1"/>
        <v>#N/A</v>
      </c>
      <c r="M26" s="14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ht="23.1" customHeight="1" spans="1:23">
      <c r="A27" s="11"/>
      <c r="B27" s="11"/>
      <c r="C27" s="11"/>
      <c r="D27" s="11"/>
      <c r="E27" s="11"/>
      <c r="F27" s="11"/>
      <c r="G27" s="11"/>
      <c r="H27" s="12"/>
      <c r="I27" s="13" t="e">
        <f t="shared" si="3"/>
        <v>#N/A</v>
      </c>
      <c r="J27" s="12"/>
      <c r="K27" s="12"/>
      <c r="L27" s="13" t="e">
        <f t="shared" si="1"/>
        <v>#N/A</v>
      </c>
      <c r="M27" s="14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ht="23.1" customHeight="1" spans="1:23">
      <c r="A28" s="11"/>
      <c r="B28" s="11"/>
      <c r="C28" s="11"/>
      <c r="D28" s="11"/>
      <c r="E28" s="11"/>
      <c r="F28" s="11"/>
      <c r="G28" s="11"/>
      <c r="H28" s="12"/>
      <c r="I28" s="13" t="e">
        <f t="shared" si="3"/>
        <v>#N/A</v>
      </c>
      <c r="J28" s="12"/>
      <c r="K28" s="12"/>
      <c r="L28" s="13" t="e">
        <f t="shared" si="1"/>
        <v>#N/A</v>
      </c>
      <c r="M28" s="14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ht="23.1" customHeight="1" spans="1:23">
      <c r="A29" s="11"/>
      <c r="B29" s="11"/>
      <c r="C29" s="11"/>
      <c r="D29" s="11"/>
      <c r="E29" s="11"/>
      <c r="F29" s="11"/>
      <c r="G29" s="11"/>
      <c r="H29" s="12"/>
      <c r="I29" s="13" t="e">
        <f t="shared" si="3"/>
        <v>#N/A</v>
      </c>
      <c r="J29" s="12"/>
      <c r="K29" s="12"/>
      <c r="L29" s="13" t="e">
        <f t="shared" si="1"/>
        <v>#N/A</v>
      </c>
      <c r="M29" s="14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ht="23.1" customHeight="1" spans="1:23">
      <c r="A30" s="11"/>
      <c r="B30" s="11"/>
      <c r="C30" s="11"/>
      <c r="D30" s="11"/>
      <c r="E30" s="11"/>
      <c r="F30" s="11"/>
      <c r="G30" s="11"/>
      <c r="H30" s="12"/>
      <c r="I30" s="13" t="e">
        <f t="shared" si="3"/>
        <v>#N/A</v>
      </c>
      <c r="J30" s="12"/>
      <c r="K30" s="12"/>
      <c r="L30" s="13" t="e">
        <f t="shared" si="1"/>
        <v>#N/A</v>
      </c>
      <c r="M30" s="14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ht="23.1" customHeight="1" spans="1:23">
      <c r="A31" s="11"/>
      <c r="B31" s="11"/>
      <c r="C31" s="11"/>
      <c r="D31" s="11"/>
      <c r="E31" s="11"/>
      <c r="F31" s="11"/>
      <c r="G31" s="11"/>
      <c r="H31" s="12"/>
      <c r="I31" s="13" t="e">
        <f t="shared" si="3"/>
        <v>#N/A</v>
      </c>
      <c r="J31" s="12"/>
      <c r="K31" s="12"/>
      <c r="L31" s="13" t="e">
        <f t="shared" si="1"/>
        <v>#N/A</v>
      </c>
      <c r="M31" s="14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ht="23.1" customHeight="1" spans="1:23">
      <c r="A32" s="11"/>
      <c r="B32" s="11"/>
      <c r="C32" s="11"/>
      <c r="D32" s="11"/>
      <c r="E32" s="11"/>
      <c r="F32" s="11"/>
      <c r="G32" s="11"/>
      <c r="H32" s="12"/>
      <c r="I32" s="13" t="e">
        <f t="shared" si="3"/>
        <v>#N/A</v>
      </c>
      <c r="J32" s="12"/>
      <c r="K32" s="12"/>
      <c r="L32" s="13" t="e">
        <f t="shared" si="1"/>
        <v>#N/A</v>
      </c>
      <c r="M32" s="14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ht="23.1" customHeight="1" spans="1:23">
      <c r="A33" s="11"/>
      <c r="B33" s="11"/>
      <c r="C33" s="11"/>
      <c r="D33" s="11"/>
      <c r="E33" s="11"/>
      <c r="F33" s="11"/>
      <c r="G33" s="11"/>
      <c r="H33" s="12"/>
      <c r="I33" s="13" t="e">
        <f t="shared" si="3"/>
        <v>#N/A</v>
      </c>
      <c r="J33" s="12"/>
      <c r="K33" s="12"/>
      <c r="L33" s="13" t="e">
        <f t="shared" si="1"/>
        <v>#N/A</v>
      </c>
      <c r="M33" s="14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ht="18.95" customHeight="1" spans="1:23">
      <c r="A34" s="11"/>
      <c r="B34" s="11"/>
      <c r="C34" s="11"/>
      <c r="D34" s="11"/>
      <c r="E34" s="11"/>
      <c r="F34" s="11"/>
      <c r="G34" s="11"/>
      <c r="H34" s="12"/>
      <c r="I34" s="13" t="e">
        <f t="shared" ref="I34:I43" si="4">VLOOKUP($H$3:$H$56,$Y$4:$Z$8,2,0)</f>
        <v>#N/A</v>
      </c>
      <c r="J34" s="12"/>
      <c r="K34" s="12"/>
      <c r="L34" s="13" t="e">
        <f t="shared" si="1"/>
        <v>#N/A</v>
      </c>
      <c r="M34" s="14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ht="18.95" customHeight="1" spans="1:23">
      <c r="A35" s="11"/>
      <c r="B35" s="11"/>
      <c r="C35" s="11"/>
      <c r="D35" s="11"/>
      <c r="E35" s="11"/>
      <c r="F35" s="11"/>
      <c r="G35" s="11"/>
      <c r="H35" s="12"/>
      <c r="I35" s="13" t="e">
        <f t="shared" si="4"/>
        <v>#N/A</v>
      </c>
      <c r="J35" s="12"/>
      <c r="K35" s="12"/>
      <c r="L35" s="13" t="e">
        <f t="shared" si="1"/>
        <v>#N/A</v>
      </c>
      <c r="M35" s="14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ht="18.95" customHeight="1" spans="1:23">
      <c r="A36" s="11"/>
      <c r="B36" s="11"/>
      <c r="C36" s="11"/>
      <c r="D36" s="11"/>
      <c r="E36" s="11"/>
      <c r="F36" s="11"/>
      <c r="G36" s="11"/>
      <c r="H36" s="12"/>
      <c r="I36" s="13" t="e">
        <f t="shared" si="4"/>
        <v>#N/A</v>
      </c>
      <c r="J36" s="12"/>
      <c r="K36" s="12"/>
      <c r="L36" s="13" t="e">
        <f t="shared" si="1"/>
        <v>#N/A</v>
      </c>
      <c r="M36" s="14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ht="18.95" customHeight="1" spans="1:23">
      <c r="A37" s="11"/>
      <c r="B37" s="11"/>
      <c r="C37" s="11"/>
      <c r="D37" s="11"/>
      <c r="E37" s="11"/>
      <c r="F37" s="11"/>
      <c r="G37" s="11"/>
      <c r="H37" s="12"/>
      <c r="I37" s="13" t="e">
        <f t="shared" si="4"/>
        <v>#N/A</v>
      </c>
      <c r="J37" s="12"/>
      <c r="K37" s="12"/>
      <c r="L37" s="13" t="e">
        <f t="shared" ref="L37:L56" si="5">IF(AND(I37="管理人员",J37="否"),280,IF(AND(I37="操作人员",J37="否"),98,IF(AND(I37="管理人员",K37="是"),112,IF(AND(I37="操作人员",K37="是"),39,IF(AND(J37="是",K37="否"),0,)))))</f>
        <v>#N/A</v>
      </c>
      <c r="M37" s="14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ht="18.95" customHeight="1" spans="1:23">
      <c r="A38" s="11"/>
      <c r="B38" s="11"/>
      <c r="C38" s="11"/>
      <c r="D38" s="11"/>
      <c r="E38" s="11"/>
      <c r="F38" s="11"/>
      <c r="G38" s="11"/>
      <c r="H38" s="12"/>
      <c r="I38" s="13" t="e">
        <f t="shared" si="4"/>
        <v>#N/A</v>
      </c>
      <c r="J38" s="12"/>
      <c r="K38" s="12"/>
      <c r="L38" s="13" t="e">
        <f t="shared" si="5"/>
        <v>#N/A</v>
      </c>
      <c r="M38" s="14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ht="18.95" customHeight="1" spans="1:23">
      <c r="A39" s="11"/>
      <c r="B39" s="11"/>
      <c r="C39" s="11"/>
      <c r="D39" s="11"/>
      <c r="E39" s="11"/>
      <c r="F39" s="11"/>
      <c r="G39" s="11"/>
      <c r="H39" s="12"/>
      <c r="I39" s="13" t="e">
        <f t="shared" si="4"/>
        <v>#N/A</v>
      </c>
      <c r="J39" s="12"/>
      <c r="K39" s="12"/>
      <c r="L39" s="13" t="e">
        <f t="shared" si="5"/>
        <v>#N/A</v>
      </c>
      <c r="M39" s="14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8.95" customHeight="1" spans="1:23">
      <c r="A40" s="11"/>
      <c r="B40" s="11"/>
      <c r="C40" s="11"/>
      <c r="D40" s="11"/>
      <c r="E40" s="11"/>
      <c r="F40" s="11"/>
      <c r="G40" s="11"/>
      <c r="H40" s="12"/>
      <c r="I40" s="13" t="e">
        <f t="shared" si="4"/>
        <v>#N/A</v>
      </c>
      <c r="J40" s="12"/>
      <c r="K40" s="12"/>
      <c r="L40" s="13" t="e">
        <f t="shared" si="5"/>
        <v>#N/A</v>
      </c>
      <c r="M40" s="14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ht="18.95" customHeight="1" spans="1:23">
      <c r="A41" s="11"/>
      <c r="B41" s="11"/>
      <c r="C41" s="11"/>
      <c r="D41" s="11"/>
      <c r="E41" s="11"/>
      <c r="F41" s="11"/>
      <c r="G41" s="11"/>
      <c r="H41" s="12"/>
      <c r="I41" s="13" t="e">
        <f t="shared" si="4"/>
        <v>#N/A</v>
      </c>
      <c r="J41" s="12"/>
      <c r="K41" s="12"/>
      <c r="L41" s="13" t="e">
        <f t="shared" si="5"/>
        <v>#N/A</v>
      </c>
      <c r="M41" s="14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ht="18.95" customHeight="1" spans="1:23">
      <c r="A42" s="11"/>
      <c r="B42" s="11"/>
      <c r="C42" s="11"/>
      <c r="D42" s="11"/>
      <c r="E42" s="11"/>
      <c r="F42" s="11"/>
      <c r="G42" s="11"/>
      <c r="H42" s="12"/>
      <c r="I42" s="13" t="e">
        <f t="shared" si="4"/>
        <v>#N/A</v>
      </c>
      <c r="J42" s="12"/>
      <c r="K42" s="12"/>
      <c r="L42" s="13" t="e">
        <f t="shared" si="5"/>
        <v>#N/A</v>
      </c>
      <c r="M42" s="14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ht="18.95" customHeight="1" spans="1:23">
      <c r="A43" s="11"/>
      <c r="B43" s="11"/>
      <c r="C43" s="11"/>
      <c r="D43" s="11"/>
      <c r="E43" s="11"/>
      <c r="F43" s="11"/>
      <c r="G43" s="11"/>
      <c r="H43" s="12"/>
      <c r="I43" s="13" t="e">
        <f t="shared" si="4"/>
        <v>#N/A</v>
      </c>
      <c r="J43" s="12"/>
      <c r="K43" s="12"/>
      <c r="L43" s="13" t="e">
        <f t="shared" si="5"/>
        <v>#N/A</v>
      </c>
      <c r="M43" s="14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ht="18.95" customHeight="1" spans="1:23">
      <c r="A44" s="11"/>
      <c r="B44" s="11"/>
      <c r="C44" s="11"/>
      <c r="D44" s="11"/>
      <c r="E44" s="11"/>
      <c r="F44" s="11"/>
      <c r="G44" s="11"/>
      <c r="H44" s="12"/>
      <c r="I44" s="13" t="e">
        <f t="shared" ref="I44:I56" si="6">VLOOKUP($H$3:$H$56,$Y$4:$Z$8,2,0)</f>
        <v>#N/A</v>
      </c>
      <c r="J44" s="12"/>
      <c r="K44" s="12"/>
      <c r="L44" s="13" t="e">
        <f t="shared" si="5"/>
        <v>#N/A</v>
      </c>
      <c r="M44" s="14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ht="18.95" customHeight="1" spans="1:23">
      <c r="A45" s="11"/>
      <c r="B45" s="11"/>
      <c r="C45" s="11"/>
      <c r="D45" s="11"/>
      <c r="E45" s="11"/>
      <c r="F45" s="11"/>
      <c r="G45" s="11"/>
      <c r="H45" s="12"/>
      <c r="I45" s="13" t="e">
        <f t="shared" si="6"/>
        <v>#N/A</v>
      </c>
      <c r="J45" s="12"/>
      <c r="K45" s="12"/>
      <c r="L45" s="13" t="e">
        <f t="shared" si="5"/>
        <v>#N/A</v>
      </c>
      <c r="M45" s="14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ht="18.95" customHeight="1" spans="1:23">
      <c r="A46" s="11"/>
      <c r="B46" s="11"/>
      <c r="C46" s="11"/>
      <c r="D46" s="11"/>
      <c r="E46" s="11"/>
      <c r="F46" s="11"/>
      <c r="G46" s="11"/>
      <c r="H46" s="12"/>
      <c r="I46" s="13" t="e">
        <f t="shared" si="6"/>
        <v>#N/A</v>
      </c>
      <c r="J46" s="12"/>
      <c r="K46" s="12"/>
      <c r="L46" s="13" t="e">
        <f t="shared" si="5"/>
        <v>#N/A</v>
      </c>
      <c r="M46" s="14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ht="18.95" customHeight="1" spans="1:23">
      <c r="A47" s="11"/>
      <c r="B47" s="11"/>
      <c r="C47" s="11"/>
      <c r="D47" s="11"/>
      <c r="E47" s="11"/>
      <c r="F47" s="11"/>
      <c r="G47" s="11"/>
      <c r="H47" s="12"/>
      <c r="I47" s="13" t="e">
        <f t="shared" si="6"/>
        <v>#N/A</v>
      </c>
      <c r="J47" s="12"/>
      <c r="K47" s="12"/>
      <c r="L47" s="13" t="e">
        <f t="shared" si="5"/>
        <v>#N/A</v>
      </c>
      <c r="M47" s="14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ht="18.95" customHeight="1" spans="1:23">
      <c r="A48" s="11"/>
      <c r="B48" s="11"/>
      <c r="C48" s="11"/>
      <c r="D48" s="11"/>
      <c r="E48" s="11"/>
      <c r="F48" s="11"/>
      <c r="G48" s="11"/>
      <c r="H48" s="12"/>
      <c r="I48" s="13" t="e">
        <f t="shared" si="6"/>
        <v>#N/A</v>
      </c>
      <c r="J48" s="12"/>
      <c r="K48" s="12"/>
      <c r="L48" s="13" t="e">
        <f t="shared" si="5"/>
        <v>#N/A</v>
      </c>
      <c r="M48" s="14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ht="18.95" customHeight="1" spans="1:23">
      <c r="A49" s="11"/>
      <c r="B49" s="11"/>
      <c r="C49" s="11"/>
      <c r="D49" s="11"/>
      <c r="E49" s="11"/>
      <c r="F49" s="11"/>
      <c r="G49" s="11"/>
      <c r="H49" s="12"/>
      <c r="I49" s="13" t="e">
        <f t="shared" si="6"/>
        <v>#N/A</v>
      </c>
      <c r="J49" s="12"/>
      <c r="K49" s="12"/>
      <c r="L49" s="13" t="e">
        <f t="shared" si="5"/>
        <v>#N/A</v>
      </c>
      <c r="M49" s="14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ht="18.95" customHeight="1" spans="1:23">
      <c r="A50" s="11"/>
      <c r="B50" s="11"/>
      <c r="C50" s="11"/>
      <c r="D50" s="11"/>
      <c r="E50" s="11"/>
      <c r="F50" s="11"/>
      <c r="G50" s="11"/>
      <c r="H50" s="12"/>
      <c r="I50" s="13" t="e">
        <f t="shared" si="6"/>
        <v>#N/A</v>
      </c>
      <c r="J50" s="12"/>
      <c r="K50" s="12"/>
      <c r="L50" s="13" t="e">
        <f t="shared" si="5"/>
        <v>#N/A</v>
      </c>
      <c r="M50" s="14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ht="18.95" customHeight="1" spans="1:23">
      <c r="A51" s="11"/>
      <c r="B51" s="11"/>
      <c r="C51" s="11"/>
      <c r="D51" s="11"/>
      <c r="E51" s="11"/>
      <c r="F51" s="11"/>
      <c r="G51" s="11"/>
      <c r="H51" s="12"/>
      <c r="I51" s="13" t="e">
        <f t="shared" si="6"/>
        <v>#N/A</v>
      </c>
      <c r="J51" s="12"/>
      <c r="K51" s="12"/>
      <c r="L51" s="13" t="e">
        <f t="shared" si="5"/>
        <v>#N/A</v>
      </c>
      <c r="M51" s="14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ht="18.95" customHeight="1" spans="1:23">
      <c r="A52" s="11"/>
      <c r="B52" s="11"/>
      <c r="C52" s="11"/>
      <c r="D52" s="11"/>
      <c r="E52" s="11"/>
      <c r="F52" s="11"/>
      <c r="G52" s="11"/>
      <c r="H52" s="12"/>
      <c r="I52" s="13" t="e">
        <f t="shared" si="6"/>
        <v>#N/A</v>
      </c>
      <c r="J52" s="12"/>
      <c r="K52" s="12"/>
      <c r="L52" s="13" t="e">
        <f t="shared" si="5"/>
        <v>#N/A</v>
      </c>
      <c r="M52" s="14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ht="18.95" customHeight="1" spans="1:23">
      <c r="A53" s="11"/>
      <c r="B53" s="11"/>
      <c r="C53" s="11"/>
      <c r="D53" s="11"/>
      <c r="E53" s="11"/>
      <c r="F53" s="11"/>
      <c r="G53" s="11"/>
      <c r="H53" s="12"/>
      <c r="I53" s="13" t="e">
        <f t="shared" si="6"/>
        <v>#N/A</v>
      </c>
      <c r="J53" s="12"/>
      <c r="K53" s="12"/>
      <c r="L53" s="13" t="e">
        <f t="shared" si="5"/>
        <v>#N/A</v>
      </c>
      <c r="M53" s="14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ht="18.95" customHeight="1" spans="1:23">
      <c r="A54" s="11"/>
      <c r="B54" s="11"/>
      <c r="C54" s="11"/>
      <c r="D54" s="11"/>
      <c r="E54" s="11"/>
      <c r="F54" s="11"/>
      <c r="G54" s="11"/>
      <c r="H54" s="12"/>
      <c r="I54" s="13" t="e">
        <f t="shared" si="6"/>
        <v>#N/A</v>
      </c>
      <c r="J54" s="12"/>
      <c r="K54" s="12"/>
      <c r="L54" s="13" t="e">
        <f t="shared" si="5"/>
        <v>#N/A</v>
      </c>
      <c r="M54" s="14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ht="18.95" customHeight="1" spans="1:23">
      <c r="A55" s="11"/>
      <c r="B55" s="11"/>
      <c r="C55" s="11"/>
      <c r="D55" s="11"/>
      <c r="E55" s="11"/>
      <c r="F55" s="11"/>
      <c r="G55" s="11"/>
      <c r="H55" s="12"/>
      <c r="I55" s="13" t="e">
        <f t="shared" si="6"/>
        <v>#N/A</v>
      </c>
      <c r="J55" s="12"/>
      <c r="K55" s="12"/>
      <c r="L55" s="13" t="e">
        <f t="shared" si="5"/>
        <v>#N/A</v>
      </c>
      <c r="M55" s="14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ht="18.95" customHeight="1" spans="1:23">
      <c r="A56" s="11"/>
      <c r="B56" s="11"/>
      <c r="C56" s="11"/>
      <c r="D56" s="11"/>
      <c r="E56" s="11"/>
      <c r="F56" s="11"/>
      <c r="G56" s="11"/>
      <c r="H56" s="12"/>
      <c r="I56" s="13" t="e">
        <f t="shared" si="6"/>
        <v>#N/A</v>
      </c>
      <c r="J56" s="12"/>
      <c r="K56" s="12"/>
      <c r="L56" s="13" t="e">
        <f t="shared" si="5"/>
        <v>#N/A</v>
      </c>
      <c r="M56" s="14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ht="18.95" customHeight="1" spans="1:23">
      <c r="A57" s="18"/>
      <c r="B57" s="19"/>
      <c r="C57" s="19"/>
      <c r="D57" s="19"/>
      <c r="E57" s="19"/>
      <c r="F57" s="19"/>
      <c r="G57" s="19"/>
      <c r="H57" s="19"/>
      <c r="I57" s="20" t="s">
        <v>22</v>
      </c>
      <c r="J57" s="20"/>
      <c r="K57" s="21"/>
      <c r="L57" s="12" t="e">
        <f>SUM(L3:L56)</f>
        <v>#N/A</v>
      </c>
      <c r="M57" s="22"/>
      <c r="N57" s="23"/>
      <c r="O57" s="23"/>
      <c r="P57" s="23"/>
      <c r="Q57" s="23"/>
      <c r="R57" s="23"/>
      <c r="S57" s="23"/>
      <c r="T57" s="23"/>
      <c r="U57" s="23"/>
      <c r="V57" s="23"/>
      <c r="W57" s="23"/>
    </row>
    <row r="58" ht="36" customHeight="1" spans="1:23">
      <c r="A58" s="24" t="s">
        <v>23</v>
      </c>
      <c r="B58" s="25"/>
      <c r="C58" s="25"/>
      <c r="D58" s="25"/>
      <c r="E58" s="25"/>
      <c r="F58" s="25"/>
      <c r="G58" s="25"/>
      <c r="H58" s="26"/>
      <c r="I58" s="26"/>
      <c r="J58" s="26"/>
      <c r="K58" s="26"/>
      <c r="L58" s="26"/>
    </row>
    <row r="59" ht="39.75" customHeight="1" spans="1:23">
      <c r="A59" s="27" t="s">
        <v>24</v>
      </c>
      <c r="B59" s="28"/>
      <c r="C59" s="28"/>
      <c r="D59" s="28"/>
      <c r="E59" s="28"/>
      <c r="F59" s="28"/>
      <c r="G59" s="28"/>
      <c r="H59" s="29"/>
      <c r="I59" s="29"/>
      <c r="J59" s="29"/>
      <c r="K59" s="29"/>
    </row>
    <row r="60" spans="1:23">
      <c r="A60" s="30" t="s">
        <v>25</v>
      </c>
      <c r="B60" s="31"/>
      <c r="C60" s="31"/>
      <c r="D60" s="31"/>
      <c r="E60" s="31"/>
      <c r="F60" s="31"/>
      <c r="G60" s="31"/>
    </row>
  </sheetData>
  <sheetProtection selectLockedCells="1"/>
  <mergeCells count="6">
    <mergeCell ref="B1:L1"/>
    <mergeCell ref="A57:H57"/>
    <mergeCell ref="I57:K57"/>
    <mergeCell ref="A58:L58"/>
    <mergeCell ref="A59:I59"/>
    <mergeCell ref="A60:G60"/>
  </mergeCells>
  <conditionalFormatting sqref="D2">
    <cfRule type="duplicateValues" dxfId="0" priority="1"/>
  </conditionalFormatting>
  <dataValidations count="3">
    <dataValidation type="list" allowBlank="1" showInputMessage="1" showErrorMessage="1" sqref="H3:H56">
      <formula1>"管理人员,厨师,厨工,专间,保洁洗碗工"</formula1>
    </dataValidation>
    <dataValidation type="list" allowBlank="1" showInputMessage="1" showErrorMessage="1" sqref="J3:J56">
      <formula1>"是,否"</formula1>
    </dataValidation>
    <dataValidation type="list" allowBlank="1" showInputMessage="1" showErrorMessage="1" sqref="K3:K56">
      <formula1>"是"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Ringzel</cp:lastModifiedBy>
  <dcterms:created xsi:type="dcterms:W3CDTF">2022-04-29T06:23:00Z</dcterms:created>
  <dcterms:modified xsi:type="dcterms:W3CDTF">2026-09-08T02:49:25Z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C79EACE0067F48C1B29CC1F11DCF3085_13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